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AT Dell i3\Desktop\"/>
    </mc:Choice>
  </mc:AlternateContent>
  <bookViews>
    <workbookView xWindow="0" yWindow="0" windowWidth="20490" windowHeight="7650"/>
  </bookViews>
  <sheets>
    <sheet name="Trang_tính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G32" i="1"/>
  <c r="G31" i="1"/>
  <c r="H31" i="1" s="1"/>
  <c r="G30" i="1"/>
  <c r="G29" i="1"/>
  <c r="G28" i="1"/>
  <c r="G27" i="1"/>
  <c r="G26" i="1"/>
  <c r="F32" i="1"/>
  <c r="H32" i="1" s="1"/>
  <c r="F31" i="1"/>
  <c r="F30" i="1"/>
  <c r="F29" i="1"/>
  <c r="F28" i="1"/>
  <c r="F27" i="1"/>
  <c r="F26" i="1"/>
  <c r="M22" i="1"/>
  <c r="M21" i="1"/>
  <c r="W15" i="1"/>
  <c r="W14" i="1"/>
  <c r="W13" i="1"/>
  <c r="W12" i="1"/>
  <c r="W11" i="1"/>
  <c r="W10" i="1"/>
  <c r="W9" i="1"/>
  <c r="P15" i="1"/>
  <c r="P14" i="1"/>
  <c r="P13" i="1"/>
  <c r="P12" i="1"/>
  <c r="P11" i="1"/>
  <c r="P10" i="1"/>
  <c r="P9" i="1"/>
  <c r="V15" i="1"/>
  <c r="V14" i="1"/>
  <c r="V13" i="1"/>
  <c r="V12" i="1"/>
  <c r="V11" i="1"/>
  <c r="V10" i="1"/>
  <c r="V9" i="1"/>
  <c r="O15" i="1"/>
  <c r="O14" i="1"/>
  <c r="O13" i="1"/>
  <c r="O12" i="1"/>
  <c r="O11" i="1"/>
  <c r="O10" i="1"/>
  <c r="O9" i="1"/>
  <c r="Q12" i="1" l="1"/>
  <c r="H29" i="1"/>
  <c r="H26" i="1"/>
  <c r="H27" i="1"/>
  <c r="H28" i="1"/>
  <c r="H30" i="1"/>
  <c r="Q10" i="1"/>
  <c r="Q11" i="1"/>
  <c r="Q9" i="1"/>
  <c r="X9" i="1"/>
  <c r="X13" i="1"/>
  <c r="X14" i="1"/>
  <c r="X15" i="1"/>
  <c r="X12" i="1"/>
  <c r="X11" i="1"/>
  <c r="X10" i="1"/>
  <c r="Q15" i="1"/>
  <c r="Q14" i="1"/>
  <c r="Q13" i="1"/>
  <c r="G10" i="1"/>
  <c r="G16" i="1"/>
  <c r="F16" i="1"/>
  <c r="G15" i="1"/>
  <c r="F15" i="1"/>
  <c r="G14" i="1"/>
  <c r="G13" i="1"/>
  <c r="G12" i="1"/>
  <c r="G11" i="1"/>
  <c r="F11" i="1"/>
  <c r="F12" i="1"/>
  <c r="F13" i="1"/>
  <c r="F14" i="1"/>
  <c r="J10" i="1"/>
  <c r="H33" i="1" l="1"/>
  <c r="X16" i="1"/>
  <c r="N22" i="1" s="1"/>
  <c r="Q16" i="1"/>
  <c r="N21" i="1" s="1"/>
  <c r="H14" i="1"/>
  <c r="H15" i="1"/>
  <c r="H13" i="1"/>
  <c r="H12" i="1"/>
  <c r="H16" i="1"/>
  <c r="H11" i="1"/>
  <c r="H10" i="1"/>
  <c r="P20" i="1" l="1"/>
  <c r="H17" i="1"/>
</calcChain>
</file>

<file path=xl/comments1.xml><?xml version="1.0" encoding="utf-8"?>
<comments xmlns="http://schemas.openxmlformats.org/spreadsheetml/2006/main">
  <authors>
    <author>DELL XPS 15</author>
  </authors>
  <commentList>
    <comment ref="P20" authorId="0" shapeId="0">
      <text>
        <r>
          <rPr>
            <b/>
            <sz val="9"/>
            <color indexed="81"/>
            <rFont val="Tahoma"/>
            <family val="2"/>
          </rPr>
          <t>=r1+(NPV1/(NPV1-NPV2))*(r2-r1)</t>
        </r>
      </text>
    </comment>
  </commentList>
</comments>
</file>

<file path=xl/sharedStrings.xml><?xml version="1.0" encoding="utf-8"?>
<sst xmlns="http://schemas.openxmlformats.org/spreadsheetml/2006/main" count="55" uniqueCount="27">
  <si>
    <t>r</t>
  </si>
  <si>
    <t>Năm</t>
  </si>
  <si>
    <t>Dòng tiền</t>
  </si>
  <si>
    <t>Dòng tiền vào</t>
  </si>
  <si>
    <t>Dòng tiền ra</t>
  </si>
  <si>
    <t>NPV =</t>
  </si>
  <si>
    <r>
      <rPr>
        <b/>
        <sz val="14"/>
        <color theme="1"/>
        <rFont val="Calibri"/>
        <family val="2"/>
        <scheme val="minor"/>
      </rPr>
      <t>NPV</t>
    </r>
    <r>
      <rPr>
        <b/>
        <sz val="11"/>
        <color theme="1"/>
        <rFont val="Calibri"/>
        <family val="2"/>
        <scheme val="minor"/>
      </rPr>
      <t>t</t>
    </r>
  </si>
  <si>
    <t>A</t>
  </si>
  <si>
    <t>Tính NPV</t>
  </si>
  <si>
    <t>NPV 1=</t>
  </si>
  <si>
    <t>NPV2 =</t>
  </si>
  <si>
    <t>IRR</t>
  </si>
  <si>
    <t>NPV</t>
  </si>
  <si>
    <t>r1</t>
  </si>
  <si>
    <t>r2</t>
  </si>
  <si>
    <t>B1: Tính NPV2 với r2</t>
  </si>
  <si>
    <t>B1: Tính NPV1 với r1</t>
  </si>
  <si>
    <t>Bước 3: Tính IRR với NPV1 và NPV2</t>
  </si>
  <si>
    <t>Tính IRR : Tỷ suất hoàn vốn nội tại</t>
  </si>
  <si>
    <r>
      <t>(1+r)</t>
    </r>
    <r>
      <rPr>
        <b/>
        <vertAlign val="superscript"/>
        <sz val="11"/>
        <color theme="1"/>
        <rFont val="Calibri"/>
        <family val="2"/>
        <scheme val="minor"/>
      </rPr>
      <t>t</t>
    </r>
  </si>
  <si>
    <t>a</t>
  </si>
  <si>
    <t>b</t>
  </si>
  <si>
    <t>c</t>
  </si>
  <si>
    <t>d=c-b</t>
  </si>
  <si>
    <t>e</t>
  </si>
  <si>
    <t>f=d/e</t>
  </si>
  <si>
    <t xml:space="preserve">Nguồn: Anh Dũng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</si>
</sst>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0.00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indexed="81"/>
      <name val="Tahoma"/>
      <family val="2"/>
    </font>
    <font>
      <sz val="11"/>
      <color rgb="FF00B05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00B050"/>
      </left>
      <right/>
      <top style="thick">
        <color rgb="FF00B050"/>
      </top>
      <bottom/>
      <diagonal/>
    </border>
    <border>
      <left/>
      <right/>
      <top style="thick">
        <color rgb="FF00B050"/>
      </top>
      <bottom/>
      <diagonal/>
    </border>
    <border>
      <left/>
      <right style="thick">
        <color rgb="FF00B050"/>
      </right>
      <top style="thick">
        <color rgb="FF00B050"/>
      </top>
      <bottom/>
      <diagonal/>
    </border>
    <border>
      <left style="thick">
        <color rgb="FF00B050"/>
      </left>
      <right/>
      <top/>
      <bottom/>
      <diagonal/>
    </border>
    <border>
      <left/>
      <right style="thick">
        <color rgb="FF00B050"/>
      </right>
      <top/>
      <bottom/>
      <diagonal/>
    </border>
    <border>
      <left style="thick">
        <color rgb="FF00B050"/>
      </left>
      <right/>
      <top/>
      <bottom style="thick">
        <color rgb="FF00B050"/>
      </bottom>
      <diagonal/>
    </border>
    <border>
      <left/>
      <right/>
      <top/>
      <bottom style="thick">
        <color rgb="FF00B050"/>
      </bottom>
      <diagonal/>
    </border>
    <border>
      <left/>
      <right style="thick">
        <color rgb="FF00B050"/>
      </right>
      <top/>
      <bottom style="thick">
        <color rgb="FF00B050"/>
      </bottom>
      <diagonal/>
    </border>
    <border>
      <left style="thick">
        <color rgb="FF92D050"/>
      </left>
      <right/>
      <top style="thick">
        <color rgb="FF92D050"/>
      </top>
      <bottom/>
      <diagonal/>
    </border>
    <border>
      <left/>
      <right/>
      <top style="thick">
        <color rgb="FF92D050"/>
      </top>
      <bottom/>
      <diagonal/>
    </border>
    <border>
      <left/>
      <right style="thick">
        <color rgb="FF92D050"/>
      </right>
      <top style="thick">
        <color rgb="FF92D050"/>
      </top>
      <bottom/>
      <diagonal/>
    </border>
    <border>
      <left style="thick">
        <color rgb="FF92D050"/>
      </left>
      <right/>
      <top/>
      <bottom/>
      <diagonal/>
    </border>
    <border>
      <left/>
      <right style="thick">
        <color rgb="FF92D050"/>
      </right>
      <top/>
      <bottom/>
      <diagonal/>
    </border>
    <border>
      <left style="thick">
        <color rgb="FF92D050"/>
      </left>
      <right/>
      <top/>
      <bottom style="thick">
        <color rgb="FF92D050"/>
      </bottom>
      <diagonal/>
    </border>
    <border>
      <left/>
      <right/>
      <top/>
      <bottom style="thick">
        <color rgb="FF92D050"/>
      </bottom>
      <diagonal/>
    </border>
    <border>
      <left/>
      <right style="thick">
        <color rgb="FF92D050"/>
      </right>
      <top/>
      <bottom style="thick">
        <color rgb="FF92D05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1" xfId="0" applyFont="1" applyBorder="1" applyAlignment="1">
      <alignment horizontal="center"/>
    </xf>
    <xf numFmtId="0" fontId="0" fillId="0" borderId="1" xfId="0" applyBorder="1"/>
    <xf numFmtId="164" fontId="0" fillId="0" borderId="1" xfId="1" applyNumberFormat="1" applyFont="1" applyBorder="1"/>
    <xf numFmtId="164" fontId="0" fillId="0" borderId="1" xfId="0" applyNumberFormat="1" applyBorder="1"/>
    <xf numFmtId="0" fontId="2" fillId="0" borderId="1" xfId="0" applyFont="1" applyBorder="1"/>
    <xf numFmtId="164" fontId="2" fillId="0" borderId="1" xfId="0" applyNumberFormat="1" applyFont="1" applyBorder="1"/>
    <xf numFmtId="0" fontId="2" fillId="0" borderId="0" xfId="0" applyFont="1"/>
    <xf numFmtId="9" fontId="0" fillId="0" borderId="0" xfId="2" applyFont="1"/>
    <xf numFmtId="9" fontId="0" fillId="0" borderId="1" xfId="0" applyNumberFormat="1" applyBorder="1"/>
    <xf numFmtId="164" fontId="0" fillId="0" borderId="1" xfId="2" applyNumberFormat="1" applyFont="1" applyBorder="1"/>
    <xf numFmtId="0" fontId="6" fillId="0" borderId="0" xfId="0" applyFont="1" applyBorder="1"/>
    <xf numFmtId="0" fontId="0" fillId="0" borderId="0" xfId="0" applyBorder="1"/>
    <xf numFmtId="0" fontId="7" fillId="0" borderId="0" xfId="0" applyFont="1" applyBorder="1"/>
    <xf numFmtId="9" fontId="7" fillId="0" borderId="0" xfId="2" applyFont="1" applyBorder="1"/>
    <xf numFmtId="9" fontId="0" fillId="0" borderId="0" xfId="0" applyNumberForma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2" fillId="0" borderId="5" xfId="0" applyFont="1" applyBorder="1"/>
    <xf numFmtId="0" fontId="2" fillId="0" borderId="0" xfId="0" applyFont="1" applyBorder="1"/>
    <xf numFmtId="0" fontId="0" fillId="0" borderId="6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165" fontId="0" fillId="0" borderId="1" xfId="0" applyNumberFormat="1" applyBorder="1"/>
    <xf numFmtId="0" fontId="0" fillId="0" borderId="10" xfId="0" applyBorder="1"/>
    <xf numFmtId="0" fontId="7" fillId="0" borderId="11" xfId="0" applyFont="1" applyBorder="1"/>
    <xf numFmtId="9" fontId="7" fillId="0" borderId="11" xfId="2" applyFont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2" fillId="0" borderId="14" xfId="0" applyFont="1" applyBorder="1" applyAlignment="1">
      <alignment horizontal="center"/>
    </xf>
    <xf numFmtId="164" fontId="0" fillId="0" borderId="14" xfId="0" applyNumberFormat="1" applyBorder="1"/>
    <xf numFmtId="164" fontId="2" fillId="0" borderId="14" xfId="0" applyNumberFormat="1" applyFont="1" applyBorder="1"/>
    <xf numFmtId="0" fontId="5" fillId="0" borderId="0" xfId="0" applyFont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9" fillId="0" borderId="1" xfId="0" applyFont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346710</xdr:colOff>
      <xdr:row>0</xdr:row>
      <xdr:rowOff>0</xdr:rowOff>
    </xdr:from>
    <xdr:to>
      <xdr:col>6</xdr:col>
      <xdr:colOff>240030</xdr:colOff>
      <xdr:row>3</xdr:row>
      <xdr:rowOff>182100</xdr:rowOff>
    </xdr:to>
    <xdr:pic>
      <xdr:nvPicPr>
        <xdr:cNvPr id="1025" name="Picture 1" descr="http://chienluocsong.com/wp-content/uploads/NPV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50720" y="0"/>
          <a:ext cx="2430780" cy="73836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24</xdr:row>
      <xdr:rowOff>0</xdr:rowOff>
    </xdr:from>
    <xdr:to>
      <xdr:col>20</xdr:col>
      <xdr:colOff>549081</xdr:colOff>
      <xdr:row>31</xdr:row>
      <xdr:rowOff>114421</xdr:rowOff>
    </xdr:to>
    <xdr:pic>
      <xdr:nvPicPr>
        <xdr:cNvPr id="4" name="Picture 3" descr="IRR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557010" y="4453890"/>
          <a:ext cx="5086791" cy="13945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37"/>
  <sheetViews>
    <sheetView tabSelected="1" workbookViewId="0">
      <selection activeCell="H4" sqref="H4"/>
    </sheetView>
  </sheetViews>
  <sheetFormatPr defaultRowHeight="15" x14ac:dyDescent="0.25"/>
  <cols>
    <col min="2" max="2" width="2.42578125" customWidth="1"/>
    <col min="3" max="3" width="4.42578125" bestFit="1" customWidth="1"/>
    <col min="4" max="4" width="10.5703125" bestFit="1" customWidth="1"/>
    <col min="5" max="5" width="12" customWidth="1"/>
    <col min="6" max="6" width="12.42578125" customWidth="1"/>
    <col min="7" max="7" width="9.5703125" customWidth="1"/>
    <col min="8" max="8" width="10.42578125" customWidth="1"/>
    <col min="9" max="9" width="2.28515625" customWidth="1"/>
    <col min="11" max="11" width="3.85546875" customWidth="1"/>
    <col min="12" max="12" width="6.42578125" customWidth="1"/>
    <col min="15" max="15" width="10.5703125" customWidth="1"/>
    <col min="17" max="17" width="10.28515625" customWidth="1"/>
    <col min="18" max="18" width="1.85546875" customWidth="1"/>
    <col min="19" max="19" width="5" customWidth="1"/>
    <col min="22" max="22" width="10.5703125" customWidth="1"/>
    <col min="24" max="24" width="11.5703125" customWidth="1"/>
    <col min="25" max="25" width="3.28515625" customWidth="1"/>
  </cols>
  <sheetData>
    <row r="1" spans="1:25" ht="15.75" thickBot="1" x14ac:dyDescent="0.3"/>
    <row r="2" spans="1:25" ht="15.75" thickTop="1" x14ac:dyDescent="0.25">
      <c r="K2" s="16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8"/>
    </row>
    <row r="3" spans="1:25" x14ac:dyDescent="0.25">
      <c r="A3" s="7" t="s">
        <v>7</v>
      </c>
      <c r="B3" s="7" t="s">
        <v>8</v>
      </c>
      <c r="K3" s="19"/>
      <c r="L3" s="20" t="s">
        <v>18</v>
      </c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21"/>
    </row>
    <row r="4" spans="1:25" x14ac:dyDescent="0.25">
      <c r="K4" s="2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21"/>
    </row>
    <row r="5" spans="1:25" ht="15.75" thickBot="1" x14ac:dyDescent="0.3">
      <c r="K5" s="22"/>
      <c r="L5" s="11" t="s">
        <v>16</v>
      </c>
      <c r="M5" s="12"/>
      <c r="N5" s="12"/>
      <c r="O5" s="12"/>
      <c r="P5" s="12"/>
      <c r="Q5" s="12"/>
      <c r="R5" s="12"/>
      <c r="S5" s="11" t="s">
        <v>15</v>
      </c>
      <c r="T5" s="12"/>
      <c r="U5" s="12"/>
      <c r="V5" s="12"/>
      <c r="W5" s="12"/>
      <c r="X5" s="12"/>
      <c r="Y5" s="21"/>
    </row>
    <row r="6" spans="1:25" ht="15.75" thickTop="1" x14ac:dyDescent="0.25">
      <c r="B6" s="27"/>
      <c r="C6" s="28" t="s">
        <v>0</v>
      </c>
      <c r="D6" s="29">
        <v>0.1</v>
      </c>
      <c r="E6" s="30"/>
      <c r="F6" s="30"/>
      <c r="G6" s="30"/>
      <c r="H6" s="30"/>
      <c r="I6" s="31"/>
      <c r="K6" s="22"/>
      <c r="L6" s="13" t="s">
        <v>13</v>
      </c>
      <c r="M6" s="14">
        <v>0.1</v>
      </c>
      <c r="N6" s="12"/>
      <c r="O6" s="12"/>
      <c r="P6" s="12"/>
      <c r="Q6" s="12"/>
      <c r="R6" s="12"/>
      <c r="S6" s="13" t="s">
        <v>14</v>
      </c>
      <c r="T6" s="14">
        <v>0.2</v>
      </c>
      <c r="U6" s="12"/>
      <c r="V6" s="12"/>
      <c r="W6" s="12"/>
      <c r="X6" s="12"/>
      <c r="Y6" s="21"/>
    </row>
    <row r="7" spans="1:25" ht="8.65" customHeight="1" x14ac:dyDescent="0.25">
      <c r="B7" s="32"/>
      <c r="C7" s="12"/>
      <c r="D7" s="12"/>
      <c r="E7" s="12"/>
      <c r="F7" s="12"/>
      <c r="G7" s="12"/>
      <c r="H7" s="12"/>
      <c r="I7" s="33"/>
      <c r="K7" s="2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21"/>
    </row>
    <row r="8" spans="1:25" ht="18.75" x14ac:dyDescent="0.3">
      <c r="B8" s="32"/>
      <c r="C8" s="1" t="s">
        <v>1</v>
      </c>
      <c r="D8" s="1" t="s">
        <v>4</v>
      </c>
      <c r="E8" s="1" t="s">
        <v>3</v>
      </c>
      <c r="F8" s="1" t="s">
        <v>2</v>
      </c>
      <c r="G8" s="1" t="s">
        <v>19</v>
      </c>
      <c r="H8" s="1" t="s">
        <v>6</v>
      </c>
      <c r="I8" s="34"/>
      <c r="K8" s="22"/>
      <c r="L8" s="1" t="s">
        <v>1</v>
      </c>
      <c r="M8" s="1" t="s">
        <v>4</v>
      </c>
      <c r="N8" s="1" t="s">
        <v>3</v>
      </c>
      <c r="O8" s="1" t="s">
        <v>2</v>
      </c>
      <c r="P8" s="1" t="s">
        <v>19</v>
      </c>
      <c r="Q8" s="1" t="s">
        <v>6</v>
      </c>
      <c r="R8" s="12"/>
      <c r="S8" s="1" t="s">
        <v>1</v>
      </c>
      <c r="T8" s="1" t="s">
        <v>4</v>
      </c>
      <c r="U8" s="1" t="s">
        <v>3</v>
      </c>
      <c r="V8" s="1" t="s">
        <v>2</v>
      </c>
      <c r="W8" s="1" t="s">
        <v>19</v>
      </c>
      <c r="X8" s="1" t="s">
        <v>6</v>
      </c>
      <c r="Y8" s="21"/>
    </row>
    <row r="9" spans="1:25" x14ac:dyDescent="0.25">
      <c r="B9" s="32"/>
      <c r="C9" s="41" t="s">
        <v>20</v>
      </c>
      <c r="D9" s="41" t="s">
        <v>21</v>
      </c>
      <c r="E9" s="41" t="s">
        <v>22</v>
      </c>
      <c r="F9" s="41" t="s">
        <v>23</v>
      </c>
      <c r="G9" s="41" t="s">
        <v>24</v>
      </c>
      <c r="H9" s="41" t="s">
        <v>25</v>
      </c>
      <c r="I9" s="35"/>
      <c r="K9" s="22"/>
      <c r="L9" s="2">
        <v>0</v>
      </c>
      <c r="M9" s="3">
        <v>100000</v>
      </c>
      <c r="N9" s="3">
        <v>0</v>
      </c>
      <c r="O9" s="3">
        <f>N9-M9</f>
        <v>-100000</v>
      </c>
      <c r="P9" s="2">
        <f t="shared" ref="P9:P15" si="0">POWER((1+$M$6),L9)</f>
        <v>1</v>
      </c>
      <c r="Q9" s="4">
        <f t="shared" ref="Q9:Q15" si="1">O9/P9</f>
        <v>-100000</v>
      </c>
      <c r="R9" s="12"/>
      <c r="S9" s="2">
        <v>0</v>
      </c>
      <c r="T9" s="3">
        <v>100000</v>
      </c>
      <c r="U9" s="3">
        <v>0</v>
      </c>
      <c r="V9" s="3">
        <f>U9-T9</f>
        <v>-100000</v>
      </c>
      <c r="W9" s="2">
        <f t="shared" ref="W9:W15" si="2">POWER((1+$T$6),S9)</f>
        <v>1</v>
      </c>
      <c r="X9" s="4">
        <f t="shared" ref="X9:X15" si="3">V9/W9</f>
        <v>-100000</v>
      </c>
      <c r="Y9" s="21"/>
    </row>
    <row r="10" spans="1:25" x14ac:dyDescent="0.25">
      <c r="B10" s="32"/>
      <c r="C10" s="2">
        <v>0</v>
      </c>
      <c r="D10" s="3">
        <v>100000</v>
      </c>
      <c r="E10" s="3">
        <v>0</v>
      </c>
      <c r="F10" s="3">
        <f>E10-D10</f>
        <v>-100000</v>
      </c>
      <c r="G10" s="2">
        <f t="shared" ref="G10:G16" si="4">POWER((1+$D$6),C10)</f>
        <v>1</v>
      </c>
      <c r="H10" s="4">
        <f t="shared" ref="H10:H16" si="5">F10/G10</f>
        <v>-100000</v>
      </c>
      <c r="I10" s="35"/>
      <c r="J10">
        <f>POWER(3,3)</f>
        <v>27</v>
      </c>
      <c r="K10" s="22"/>
      <c r="L10" s="2">
        <v>1</v>
      </c>
      <c r="M10" s="3">
        <v>50000</v>
      </c>
      <c r="N10" s="3">
        <v>60000</v>
      </c>
      <c r="O10" s="3">
        <f t="shared" ref="O10:O15" si="6">N10-M10</f>
        <v>10000</v>
      </c>
      <c r="P10" s="2">
        <f t="shared" si="0"/>
        <v>1.1000000000000001</v>
      </c>
      <c r="Q10" s="4">
        <f t="shared" si="1"/>
        <v>9090.9090909090901</v>
      </c>
      <c r="R10" s="12"/>
      <c r="S10" s="2">
        <v>1</v>
      </c>
      <c r="T10" s="3">
        <v>50000</v>
      </c>
      <c r="U10" s="3">
        <v>60000</v>
      </c>
      <c r="V10" s="3">
        <f t="shared" ref="V10:V15" si="7">U10-T10</f>
        <v>10000</v>
      </c>
      <c r="W10" s="2">
        <f t="shared" si="2"/>
        <v>1.2</v>
      </c>
      <c r="X10" s="4">
        <f t="shared" si="3"/>
        <v>8333.3333333333339</v>
      </c>
      <c r="Y10" s="21"/>
    </row>
    <row r="11" spans="1:25" x14ac:dyDescent="0.25">
      <c r="B11" s="32"/>
      <c r="C11" s="2">
        <v>1</v>
      </c>
      <c r="D11" s="3">
        <v>50000</v>
      </c>
      <c r="E11" s="3">
        <v>60000</v>
      </c>
      <c r="F11" s="3">
        <f t="shared" ref="F11:F14" si="8">E11-D11</f>
        <v>10000</v>
      </c>
      <c r="G11" s="2">
        <f t="shared" si="4"/>
        <v>1.1000000000000001</v>
      </c>
      <c r="H11" s="4">
        <f t="shared" si="5"/>
        <v>9090.9090909090901</v>
      </c>
      <c r="I11" s="35"/>
      <c r="K11" s="22"/>
      <c r="L11" s="2">
        <v>2</v>
      </c>
      <c r="M11" s="3">
        <v>45000</v>
      </c>
      <c r="N11" s="3">
        <v>70000</v>
      </c>
      <c r="O11" s="3">
        <f t="shared" si="6"/>
        <v>25000</v>
      </c>
      <c r="P11" s="2">
        <f t="shared" si="0"/>
        <v>1.2100000000000002</v>
      </c>
      <c r="Q11" s="4">
        <f t="shared" si="1"/>
        <v>20661.157024793385</v>
      </c>
      <c r="R11" s="12"/>
      <c r="S11" s="2">
        <v>2</v>
      </c>
      <c r="T11" s="3">
        <v>45000</v>
      </c>
      <c r="U11" s="3">
        <v>70000</v>
      </c>
      <c r="V11" s="3">
        <f t="shared" si="7"/>
        <v>25000</v>
      </c>
      <c r="W11" s="2">
        <f t="shared" si="2"/>
        <v>1.44</v>
      </c>
      <c r="X11" s="4">
        <f t="shared" si="3"/>
        <v>17361.111111111113</v>
      </c>
      <c r="Y11" s="21"/>
    </row>
    <row r="12" spans="1:25" x14ac:dyDescent="0.25">
      <c r="B12" s="32"/>
      <c r="C12" s="2">
        <v>2</v>
      </c>
      <c r="D12" s="3">
        <v>45000</v>
      </c>
      <c r="E12" s="3">
        <v>70000</v>
      </c>
      <c r="F12" s="3">
        <f t="shared" si="8"/>
        <v>25000</v>
      </c>
      <c r="G12" s="2">
        <f t="shared" si="4"/>
        <v>1.2100000000000002</v>
      </c>
      <c r="H12" s="4">
        <f t="shared" si="5"/>
        <v>20661.157024793385</v>
      </c>
      <c r="I12" s="35"/>
      <c r="K12" s="22"/>
      <c r="L12" s="2">
        <v>3</v>
      </c>
      <c r="M12" s="3">
        <v>35000</v>
      </c>
      <c r="N12" s="3">
        <v>70000</v>
      </c>
      <c r="O12" s="3">
        <f t="shared" si="6"/>
        <v>35000</v>
      </c>
      <c r="P12" s="2">
        <f t="shared" si="0"/>
        <v>1.3310000000000004</v>
      </c>
      <c r="Q12" s="4">
        <f t="shared" si="1"/>
        <v>26296.018031555213</v>
      </c>
      <c r="R12" s="12"/>
      <c r="S12" s="2">
        <v>3</v>
      </c>
      <c r="T12" s="3">
        <v>35000</v>
      </c>
      <c r="U12" s="3">
        <v>70000</v>
      </c>
      <c r="V12" s="3">
        <f t="shared" si="7"/>
        <v>35000</v>
      </c>
      <c r="W12" s="2">
        <f t="shared" si="2"/>
        <v>1.728</v>
      </c>
      <c r="X12" s="4">
        <f t="shared" si="3"/>
        <v>20254.629629629631</v>
      </c>
      <c r="Y12" s="21"/>
    </row>
    <row r="13" spans="1:25" x14ac:dyDescent="0.25">
      <c r="B13" s="32"/>
      <c r="C13" s="2">
        <v>3</v>
      </c>
      <c r="D13" s="3">
        <v>35000</v>
      </c>
      <c r="E13" s="3">
        <v>70000</v>
      </c>
      <c r="F13" s="3">
        <f t="shared" si="8"/>
        <v>35000</v>
      </c>
      <c r="G13" s="2">
        <f t="shared" si="4"/>
        <v>1.3310000000000004</v>
      </c>
      <c r="H13" s="4">
        <f t="shared" si="5"/>
        <v>26296.018031555213</v>
      </c>
      <c r="I13" s="35"/>
      <c r="K13" s="22"/>
      <c r="L13" s="2">
        <v>4</v>
      </c>
      <c r="M13" s="3">
        <v>25000</v>
      </c>
      <c r="N13" s="3">
        <v>80000</v>
      </c>
      <c r="O13" s="3">
        <f t="shared" si="6"/>
        <v>55000</v>
      </c>
      <c r="P13" s="2">
        <f t="shared" si="0"/>
        <v>1.4641000000000004</v>
      </c>
      <c r="Q13" s="4">
        <f t="shared" si="1"/>
        <v>37565.740045078877</v>
      </c>
      <c r="R13" s="12"/>
      <c r="S13" s="2">
        <v>4</v>
      </c>
      <c r="T13" s="3">
        <v>25000</v>
      </c>
      <c r="U13" s="3">
        <v>80000</v>
      </c>
      <c r="V13" s="3">
        <f t="shared" si="7"/>
        <v>55000</v>
      </c>
      <c r="W13" s="2">
        <f t="shared" si="2"/>
        <v>2.0735999999999999</v>
      </c>
      <c r="X13" s="4">
        <f t="shared" si="3"/>
        <v>26523.919753086422</v>
      </c>
      <c r="Y13" s="21"/>
    </row>
    <row r="14" spans="1:25" x14ac:dyDescent="0.25">
      <c r="B14" s="32"/>
      <c r="C14" s="2">
        <v>4</v>
      </c>
      <c r="D14" s="3">
        <v>25000</v>
      </c>
      <c r="E14" s="3">
        <v>80000</v>
      </c>
      <c r="F14" s="3">
        <f t="shared" si="8"/>
        <v>55000</v>
      </c>
      <c r="G14" s="2">
        <f t="shared" si="4"/>
        <v>1.4641000000000004</v>
      </c>
      <c r="H14" s="4">
        <f t="shared" si="5"/>
        <v>37565.740045078877</v>
      </c>
      <c r="I14" s="35"/>
      <c r="K14" s="22"/>
      <c r="L14" s="2">
        <v>5</v>
      </c>
      <c r="M14" s="3">
        <v>25000</v>
      </c>
      <c r="N14" s="3">
        <v>80000</v>
      </c>
      <c r="O14" s="3">
        <f t="shared" si="6"/>
        <v>55000</v>
      </c>
      <c r="P14" s="2">
        <f t="shared" si="0"/>
        <v>1.6105100000000006</v>
      </c>
      <c r="Q14" s="4">
        <f t="shared" si="1"/>
        <v>34150.67276825352</v>
      </c>
      <c r="R14" s="12"/>
      <c r="S14" s="2">
        <v>5</v>
      </c>
      <c r="T14" s="3">
        <v>25000</v>
      </c>
      <c r="U14" s="3">
        <v>80000</v>
      </c>
      <c r="V14" s="3">
        <f t="shared" si="7"/>
        <v>55000</v>
      </c>
      <c r="W14" s="2">
        <f t="shared" si="2"/>
        <v>2.4883199999999999</v>
      </c>
      <c r="X14" s="4">
        <f t="shared" si="3"/>
        <v>22103.26646090535</v>
      </c>
      <c r="Y14" s="21"/>
    </row>
    <row r="15" spans="1:25" x14ac:dyDescent="0.25">
      <c r="B15" s="32"/>
      <c r="C15" s="2">
        <v>5</v>
      </c>
      <c r="D15" s="3">
        <v>25000</v>
      </c>
      <c r="E15" s="3">
        <v>80000</v>
      </c>
      <c r="F15" s="3">
        <f t="shared" ref="F15:F16" si="9">E15-D15</f>
        <v>55000</v>
      </c>
      <c r="G15" s="2">
        <f t="shared" si="4"/>
        <v>1.6105100000000006</v>
      </c>
      <c r="H15" s="4">
        <f t="shared" si="5"/>
        <v>34150.67276825352</v>
      </c>
      <c r="I15" s="35"/>
      <c r="K15" s="22"/>
      <c r="L15" s="2">
        <v>6</v>
      </c>
      <c r="M15" s="3">
        <v>25000</v>
      </c>
      <c r="N15" s="3">
        <v>80000</v>
      </c>
      <c r="O15" s="3">
        <f t="shared" si="6"/>
        <v>55000</v>
      </c>
      <c r="P15" s="26">
        <f t="shared" si="0"/>
        <v>1.7715610000000008</v>
      </c>
      <c r="Q15" s="4">
        <f t="shared" si="1"/>
        <v>31046.066152957745</v>
      </c>
      <c r="R15" s="12"/>
      <c r="S15" s="2">
        <v>6</v>
      </c>
      <c r="T15" s="3">
        <v>25000</v>
      </c>
      <c r="U15" s="3">
        <v>80000</v>
      </c>
      <c r="V15" s="3">
        <f t="shared" si="7"/>
        <v>55000</v>
      </c>
      <c r="W15" s="2">
        <f t="shared" si="2"/>
        <v>2.9859839999999997</v>
      </c>
      <c r="X15" s="4">
        <f t="shared" si="3"/>
        <v>18419.388717421127</v>
      </c>
      <c r="Y15" s="21"/>
    </row>
    <row r="16" spans="1:25" x14ac:dyDescent="0.25">
      <c r="B16" s="32"/>
      <c r="C16" s="2">
        <v>6</v>
      </c>
      <c r="D16" s="3">
        <v>25000</v>
      </c>
      <c r="E16" s="3">
        <v>80000</v>
      </c>
      <c r="F16" s="3">
        <f t="shared" si="9"/>
        <v>55000</v>
      </c>
      <c r="G16" s="2">
        <f t="shared" si="4"/>
        <v>1.7715610000000008</v>
      </c>
      <c r="H16" s="4">
        <f t="shared" si="5"/>
        <v>31046.066152957745</v>
      </c>
      <c r="I16" s="36"/>
      <c r="K16" s="22"/>
      <c r="L16" s="2"/>
      <c r="M16" s="2"/>
      <c r="N16" s="2"/>
      <c r="O16" s="2"/>
      <c r="P16" s="5" t="s">
        <v>9</v>
      </c>
      <c r="Q16" s="6">
        <f>SUM(Q9:Q15)</f>
        <v>58810.563113547832</v>
      </c>
      <c r="R16" s="12"/>
      <c r="S16" s="2"/>
      <c r="T16" s="2"/>
      <c r="U16" s="2"/>
      <c r="V16" s="2"/>
      <c r="W16" s="5" t="s">
        <v>10</v>
      </c>
      <c r="X16" s="6">
        <f>SUM(X9:X15)</f>
        <v>12995.649005486972</v>
      </c>
      <c r="Y16" s="21"/>
    </row>
    <row r="17" spans="2:25" x14ac:dyDescent="0.25">
      <c r="B17" s="32"/>
      <c r="C17" s="2"/>
      <c r="D17" s="2"/>
      <c r="E17" s="2"/>
      <c r="F17" s="2"/>
      <c r="G17" s="5" t="s">
        <v>5</v>
      </c>
      <c r="H17" s="6">
        <f>SUM(H10:H16)</f>
        <v>58810.563113547832</v>
      </c>
      <c r="I17" s="33"/>
      <c r="K17" s="2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21"/>
    </row>
    <row r="18" spans="2:25" x14ac:dyDescent="0.25">
      <c r="B18" s="32"/>
      <c r="C18" s="12"/>
      <c r="D18" s="12"/>
      <c r="E18" s="12"/>
      <c r="F18" s="37"/>
      <c r="G18" s="12"/>
      <c r="H18" s="12"/>
      <c r="I18" s="33"/>
      <c r="K18" s="22"/>
      <c r="L18" s="13" t="s">
        <v>17</v>
      </c>
      <c r="M18" s="11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21"/>
    </row>
    <row r="19" spans="2:25" ht="15.75" thickBot="1" x14ac:dyDescent="0.3">
      <c r="B19" s="38"/>
      <c r="C19" s="39"/>
      <c r="D19" s="39"/>
      <c r="E19" s="39"/>
      <c r="F19" s="39"/>
      <c r="G19" s="39"/>
      <c r="H19" s="39"/>
      <c r="I19" s="40"/>
      <c r="K19" s="2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21"/>
    </row>
    <row r="20" spans="2:25" ht="15.75" thickTop="1" x14ac:dyDescent="0.25">
      <c r="C20" t="s">
        <v>0</v>
      </c>
      <c r="D20" s="8">
        <v>0</v>
      </c>
      <c r="K20" s="22"/>
      <c r="L20" s="2"/>
      <c r="M20" s="2" t="s">
        <v>0</v>
      </c>
      <c r="N20" s="4" t="s">
        <v>12</v>
      </c>
      <c r="O20" s="15" t="s">
        <v>11</v>
      </c>
      <c r="P20" s="15">
        <f>M21+(N21/(N21-N22))*(M22-M21)</f>
        <v>0.22836554265895803</v>
      </c>
      <c r="Q20" s="12"/>
      <c r="R20" s="12"/>
      <c r="S20" s="12"/>
      <c r="T20" s="12"/>
      <c r="U20" s="12"/>
      <c r="V20" s="12"/>
      <c r="W20" s="12"/>
      <c r="X20" s="12"/>
      <c r="Y20" s="21"/>
    </row>
    <row r="21" spans="2:25" ht="15.75" thickBot="1" x14ac:dyDescent="0.3">
      <c r="K21" s="22"/>
      <c r="L21" s="2">
        <v>1</v>
      </c>
      <c r="M21" s="9">
        <f>M6</f>
        <v>0.1</v>
      </c>
      <c r="N21" s="10">
        <f>Q16</f>
        <v>58810.563113547832</v>
      </c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21"/>
    </row>
    <row r="22" spans="2:25" ht="15.75" thickTop="1" x14ac:dyDescent="0.25">
      <c r="B22" s="27"/>
      <c r="C22" s="28" t="s">
        <v>0</v>
      </c>
      <c r="D22" s="29">
        <v>0</v>
      </c>
      <c r="E22" s="30"/>
      <c r="F22" s="30"/>
      <c r="G22" s="30"/>
      <c r="H22" s="30"/>
      <c r="I22" s="31"/>
      <c r="K22" s="22"/>
      <c r="L22" s="2">
        <v>2</v>
      </c>
      <c r="M22" s="9">
        <f>T6</f>
        <v>0.2</v>
      </c>
      <c r="N22" s="4">
        <f>X16</f>
        <v>12995.649005486972</v>
      </c>
      <c r="O22" s="12"/>
      <c r="P22" s="12"/>
      <c r="Q22" s="12"/>
      <c r="R22" s="12"/>
      <c r="S22" s="12"/>
      <c r="T22" s="12"/>
      <c r="U22" s="11"/>
      <c r="V22" s="12"/>
      <c r="W22" s="12"/>
      <c r="X22" s="12"/>
      <c r="Y22" s="21"/>
    </row>
    <row r="23" spans="2:25" ht="15.75" thickBot="1" x14ac:dyDescent="0.3">
      <c r="B23" s="32"/>
      <c r="C23" s="12"/>
      <c r="D23" s="12"/>
      <c r="E23" s="12"/>
      <c r="F23" s="12"/>
      <c r="G23" s="12"/>
      <c r="H23" s="12"/>
      <c r="I23" s="33"/>
      <c r="K23" s="23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5"/>
    </row>
    <row r="24" spans="2:25" ht="19.5" thickTop="1" x14ac:dyDescent="0.3">
      <c r="B24" s="32"/>
      <c r="C24" s="1" t="s">
        <v>1</v>
      </c>
      <c r="D24" s="1" t="s">
        <v>4</v>
      </c>
      <c r="E24" s="1" t="s">
        <v>3</v>
      </c>
      <c r="F24" s="1" t="s">
        <v>2</v>
      </c>
      <c r="G24" s="1" t="s">
        <v>19</v>
      </c>
      <c r="H24" s="1" t="s">
        <v>6</v>
      </c>
      <c r="I24" s="34"/>
    </row>
    <row r="25" spans="2:25" x14ac:dyDescent="0.25">
      <c r="B25" s="32"/>
      <c r="C25" s="41" t="s">
        <v>20</v>
      </c>
      <c r="D25" s="41" t="s">
        <v>21</v>
      </c>
      <c r="E25" s="41" t="s">
        <v>22</v>
      </c>
      <c r="F25" s="41" t="s">
        <v>23</v>
      </c>
      <c r="G25" s="41" t="s">
        <v>24</v>
      </c>
      <c r="H25" s="41" t="s">
        <v>25</v>
      </c>
      <c r="I25" s="35"/>
    </row>
    <row r="26" spans="2:25" x14ac:dyDescent="0.25">
      <c r="B26" s="32"/>
      <c r="C26" s="2">
        <v>0</v>
      </c>
      <c r="D26" s="3">
        <v>100000</v>
      </c>
      <c r="E26" s="3">
        <v>0</v>
      </c>
      <c r="F26" s="3">
        <f>E26-D26</f>
        <v>-100000</v>
      </c>
      <c r="G26" s="2">
        <f t="shared" ref="G26:G32" si="10">POWER((1+$D$22),C26)</f>
        <v>1</v>
      </c>
      <c r="H26" s="4">
        <f t="shared" ref="H26:H32" si="11">F26/G26</f>
        <v>-100000</v>
      </c>
      <c r="I26" s="35"/>
    </row>
    <row r="27" spans="2:25" x14ac:dyDescent="0.25">
      <c r="B27" s="32"/>
      <c r="C27" s="2">
        <v>1</v>
      </c>
      <c r="D27" s="3">
        <v>50000</v>
      </c>
      <c r="E27" s="3">
        <v>60000</v>
      </c>
      <c r="F27" s="3">
        <f t="shared" ref="F27:F32" si="12">E27-D27</f>
        <v>10000</v>
      </c>
      <c r="G27" s="2">
        <f t="shared" si="10"/>
        <v>1</v>
      </c>
      <c r="H27" s="4">
        <f t="shared" si="11"/>
        <v>10000</v>
      </c>
      <c r="I27" s="35"/>
    </row>
    <row r="28" spans="2:25" x14ac:dyDescent="0.25">
      <c r="B28" s="32"/>
      <c r="C28" s="2">
        <v>2</v>
      </c>
      <c r="D28" s="3">
        <v>45000</v>
      </c>
      <c r="E28" s="3">
        <v>70000</v>
      </c>
      <c r="F28" s="3">
        <f t="shared" si="12"/>
        <v>25000</v>
      </c>
      <c r="G28" s="2">
        <f t="shared" si="10"/>
        <v>1</v>
      </c>
      <c r="H28" s="4">
        <f t="shared" si="11"/>
        <v>25000</v>
      </c>
      <c r="I28" s="35"/>
    </row>
    <row r="29" spans="2:25" x14ac:dyDescent="0.25">
      <c r="B29" s="32"/>
      <c r="C29" s="2">
        <v>3</v>
      </c>
      <c r="D29" s="3">
        <v>35000</v>
      </c>
      <c r="E29" s="3">
        <v>70000</v>
      </c>
      <c r="F29" s="3">
        <f t="shared" si="12"/>
        <v>35000</v>
      </c>
      <c r="G29" s="2">
        <f t="shared" si="10"/>
        <v>1</v>
      </c>
      <c r="H29" s="4">
        <f t="shared" si="11"/>
        <v>35000</v>
      </c>
      <c r="I29" s="35"/>
    </row>
    <row r="30" spans="2:25" x14ac:dyDescent="0.25">
      <c r="B30" s="32"/>
      <c r="C30" s="2">
        <v>4</v>
      </c>
      <c r="D30" s="3">
        <v>25000</v>
      </c>
      <c r="E30" s="3">
        <v>80000</v>
      </c>
      <c r="F30" s="3">
        <f t="shared" si="12"/>
        <v>55000</v>
      </c>
      <c r="G30" s="2">
        <f t="shared" si="10"/>
        <v>1</v>
      </c>
      <c r="H30" s="4">
        <f t="shared" si="11"/>
        <v>55000</v>
      </c>
      <c r="I30" s="35"/>
    </row>
    <row r="31" spans="2:25" x14ac:dyDescent="0.25">
      <c r="B31" s="32"/>
      <c r="C31" s="2">
        <v>5</v>
      </c>
      <c r="D31" s="3">
        <v>25000</v>
      </c>
      <c r="E31" s="3">
        <v>80000</v>
      </c>
      <c r="F31" s="3">
        <f t="shared" si="12"/>
        <v>55000</v>
      </c>
      <c r="G31" s="2">
        <f t="shared" si="10"/>
        <v>1</v>
      </c>
      <c r="H31" s="4">
        <f t="shared" si="11"/>
        <v>55000</v>
      </c>
      <c r="I31" s="35"/>
    </row>
    <row r="32" spans="2:25" x14ac:dyDescent="0.25">
      <c r="B32" s="32"/>
      <c r="C32" s="2">
        <v>6</v>
      </c>
      <c r="D32" s="3">
        <v>25000</v>
      </c>
      <c r="E32" s="3">
        <v>80000</v>
      </c>
      <c r="F32" s="3">
        <f t="shared" si="12"/>
        <v>55000</v>
      </c>
      <c r="G32" s="2">
        <f t="shared" si="10"/>
        <v>1</v>
      </c>
      <c r="H32" s="4">
        <f t="shared" si="11"/>
        <v>55000</v>
      </c>
      <c r="I32" s="36"/>
    </row>
    <row r="33" spans="2:9" x14ac:dyDescent="0.25">
      <c r="B33" s="32"/>
      <c r="C33" s="2"/>
      <c r="D33" s="2"/>
      <c r="E33" s="2"/>
      <c r="F33" s="2"/>
      <c r="G33" s="5" t="s">
        <v>5</v>
      </c>
      <c r="H33" s="6">
        <f>SUM(H26:H32)</f>
        <v>135000</v>
      </c>
      <c r="I33" s="33"/>
    </row>
    <row r="34" spans="2:9" x14ac:dyDescent="0.25">
      <c r="B34" s="32"/>
      <c r="C34" s="12"/>
      <c r="D34" s="12"/>
      <c r="E34" s="12"/>
      <c r="F34" s="37"/>
      <c r="G34" s="12"/>
      <c r="H34" s="12"/>
      <c r="I34" s="33"/>
    </row>
    <row r="35" spans="2:9" ht="15.75" thickBot="1" x14ac:dyDescent="0.3">
      <c r="B35" s="38"/>
      <c r="C35" s="39"/>
      <c r="D35" s="39"/>
      <c r="E35" s="39"/>
      <c r="F35" s="39"/>
      <c r="G35" s="39"/>
      <c r="H35" s="39"/>
      <c r="I35" s="40"/>
    </row>
    <row r="36" spans="2:9" ht="15.75" thickTop="1" x14ac:dyDescent="0.25"/>
    <row r="37" spans="2:9" x14ac:dyDescent="0.25">
      <c r="D37" t="s">
        <v>26</v>
      </c>
    </row>
  </sheetData>
  <pageMargins left="0.7" right="0.7" top="0.75" bottom="0.75" header="0.3" footer="0.3"/>
  <pageSetup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Trang_tính1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 XPS 15</dc:creator>
  <cp:lastModifiedBy>FAT Dell i3</cp:lastModifiedBy>
  <dcterms:created xsi:type="dcterms:W3CDTF">2018-03-24T12:34:23Z</dcterms:created>
  <dcterms:modified xsi:type="dcterms:W3CDTF">2023-07-15T14:32:52Z</dcterms:modified>
</cp:coreProperties>
</file>